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75" yWindow="1065" windowWidth="13020" windowHeight="10455"/>
  </bookViews>
  <sheets>
    <sheet name="отчет 1 ФНПР" sheetId="1" r:id="rId1"/>
  </sheets>
  <calcPr calcId="125725"/>
</workbook>
</file>

<file path=xl/calcChain.xml><?xml version="1.0" encoding="utf-8"?>
<calcChain xmlns="http://schemas.openxmlformats.org/spreadsheetml/2006/main">
  <c r="G31" i="1"/>
  <c r="H31" s="1"/>
  <c r="G92"/>
  <c r="H92" s="1"/>
  <c r="G93"/>
  <c r="H93" s="1"/>
  <c r="G78"/>
  <c r="H78" s="1"/>
  <c r="G79"/>
  <c r="H79" s="1"/>
  <c r="G80"/>
  <c r="H80" s="1"/>
  <c r="G66"/>
  <c r="H66" s="1"/>
  <c r="G38"/>
  <c r="H38" s="1"/>
  <c r="G37"/>
  <c r="H37" s="1"/>
  <c r="G36"/>
  <c r="H36" s="1"/>
  <c r="H10"/>
  <c r="F72"/>
  <c r="E72"/>
  <c r="F32"/>
  <c r="E32"/>
  <c r="E25"/>
  <c r="F25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1"/>
  <c r="H91" s="1"/>
  <c r="G90"/>
  <c r="H90" s="1"/>
  <c r="G89"/>
  <c r="H89" s="1"/>
  <c r="G88"/>
  <c r="H88" s="1"/>
  <c r="F86"/>
  <c r="E86"/>
  <c r="G85"/>
  <c r="H85" s="1"/>
  <c r="G84"/>
  <c r="H84" s="1"/>
  <c r="G83"/>
  <c r="H83" s="1"/>
  <c r="F81"/>
  <c r="E81"/>
  <c r="F77"/>
  <c r="E77"/>
  <c r="G76"/>
  <c r="H76" s="1"/>
  <c r="G75"/>
  <c r="H75" s="1"/>
  <c r="G74"/>
  <c r="H74" s="1"/>
  <c r="G71"/>
  <c r="H71" s="1"/>
  <c r="G70"/>
  <c r="H70" s="1"/>
  <c r="G69"/>
  <c r="H69" s="1"/>
  <c r="G68"/>
  <c r="H68" s="1"/>
  <c r="G67"/>
  <c r="H67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4"/>
  <c r="H34" s="1"/>
  <c r="G33"/>
  <c r="H33" s="1"/>
  <c r="G30"/>
  <c r="H30" s="1"/>
  <c r="G29"/>
  <c r="H29" s="1"/>
  <c r="G28"/>
  <c r="H28" s="1"/>
  <c r="F26"/>
  <c r="E26"/>
  <c r="G22"/>
  <c r="H22" s="1"/>
  <c r="G20"/>
  <c r="H20" s="1"/>
  <c r="G19"/>
  <c r="H19" s="1"/>
  <c r="G16"/>
  <c r="H16" s="1"/>
  <c r="G14"/>
  <c r="H14" s="1"/>
  <c r="G12"/>
  <c r="H12" s="1"/>
  <c r="G10"/>
  <c r="G8"/>
  <c r="H8" s="1"/>
  <c r="G6"/>
  <c r="G77" l="1"/>
  <c r="H77" s="1"/>
  <c r="H6"/>
  <c r="G86"/>
  <c r="H86" s="1"/>
  <c r="G81"/>
  <c r="H81" s="1"/>
  <c r="G72"/>
  <c r="H72" s="1"/>
  <c r="G32"/>
  <c r="H32" s="1"/>
  <c r="G105" l="1"/>
  <c r="C106" s="1"/>
  <c r="B2" l="1"/>
</calcChain>
</file>

<file path=xl/sharedStrings.xml><?xml version="1.0" encoding="utf-8"?>
<sst xmlns="http://schemas.openxmlformats.org/spreadsheetml/2006/main" count="183" uniqueCount="152">
  <si>
    <t>Форма 19-ТИ</t>
  </si>
  <si>
    <t>к Положению о технической инспекции труда</t>
  </si>
  <si>
    <t>"УТВЕРЖДАЮ"</t>
  </si>
  <si>
    <t>руководитель профсоюзного органа, должность</t>
  </si>
  <si>
    <t>подпись (для бумажных форм)</t>
  </si>
  <si>
    <t>год</t>
  </si>
  <si>
    <t>Фамилия, имя отчество (полностью) технического (главного технического) инспектора труда, составившего отчет</t>
  </si>
  <si>
    <t>Должность</t>
  </si>
  <si>
    <t xml:space="preserve">координаты исполнителя </t>
  </si>
  <si>
    <t>E-mail</t>
  </si>
  <si>
    <t>телефон</t>
  </si>
  <si>
    <t>с кодом города</t>
  </si>
  <si>
    <t>дата отправки по электронной почте</t>
  </si>
  <si>
    <t>Наименование показателей</t>
  </si>
  <si>
    <t>Код строки</t>
  </si>
  <si>
    <t>1.</t>
  </si>
  <si>
    <t>Количество технических инспекторов труда профсоюзов (всего)</t>
  </si>
  <si>
    <t>в т.ч. в аппарате:</t>
  </si>
  <si>
    <t xml:space="preserve"> х</t>
  </si>
  <si>
    <t>x</t>
  </si>
  <si>
    <t>1.1</t>
  </si>
  <si>
    <t>1.2</t>
  </si>
  <si>
    <t xml:space="preserve"> территориальной организации профсоюза </t>
  </si>
  <si>
    <t>1.3</t>
  </si>
  <si>
    <t>2.</t>
  </si>
  <si>
    <t>Проведено проверок техническими инспекторами труда (всего)</t>
  </si>
  <si>
    <t>выявлено нарушений</t>
  </si>
  <si>
    <t>выдано представлений</t>
  </si>
  <si>
    <t>органами технологического надзора</t>
  </si>
  <si>
    <t xml:space="preserve"> выдано представлений, предписаний</t>
  </si>
  <si>
    <t>органами санитарно-эпидемиологического надзора</t>
  </si>
  <si>
    <t>прокуратурой</t>
  </si>
  <si>
    <t>3.</t>
  </si>
  <si>
    <t>3.1</t>
  </si>
  <si>
    <t>3.2</t>
  </si>
  <si>
    <t>регулирования труда работников в возрасте до восемнадцати лет</t>
  </si>
  <si>
    <t>3.3</t>
  </si>
  <si>
    <t>обеспечения работников средствами индивидуальной защиты</t>
  </si>
  <si>
    <t>3.4</t>
  </si>
  <si>
    <t>3.5</t>
  </si>
  <si>
    <t>рабочего времени и времени отдыха</t>
  </si>
  <si>
    <t>3.6</t>
  </si>
  <si>
    <t>соблюдения установленного порядка расследования, оформления и учета несчастных случаев на производстве</t>
  </si>
  <si>
    <t>санитарно-бытового обеспечения</t>
  </si>
  <si>
    <t>проведения обучения и инструктажа по охране труда</t>
  </si>
  <si>
    <t>проведения обязательных медицинских осмотров</t>
  </si>
  <si>
    <t xml:space="preserve">выявлено нарушений </t>
  </si>
  <si>
    <t>количество обязательств по охране труда</t>
  </si>
  <si>
    <t>количество не выполненных обязательств</t>
  </si>
  <si>
    <t>4.</t>
  </si>
  <si>
    <t xml:space="preserve">Направлено требований о привлечении к ответственности лиц, виновных в нарушении законов и иных актов, содержащих нормы трудового права (всего) </t>
  </si>
  <si>
    <t>из них:</t>
  </si>
  <si>
    <t>4.1</t>
  </si>
  <si>
    <t xml:space="preserve"> работодателям</t>
  </si>
  <si>
    <t>4.2</t>
  </si>
  <si>
    <t>4.3</t>
  </si>
  <si>
    <t xml:space="preserve"> в органы прокуратуры</t>
  </si>
  <si>
    <t>5.</t>
  </si>
  <si>
    <t>На основании направленных требований привлечено к ответственности (всего):</t>
  </si>
  <si>
    <t>5.1</t>
  </si>
  <si>
    <t xml:space="preserve"> дисциплинарной</t>
  </si>
  <si>
    <t>5.2</t>
  </si>
  <si>
    <t xml:space="preserve"> административной</t>
  </si>
  <si>
    <t>5.3</t>
  </si>
  <si>
    <t xml:space="preserve"> уголовной</t>
  </si>
  <si>
    <t>6.</t>
  </si>
  <si>
    <t>6.1</t>
  </si>
  <si>
    <t>6.2</t>
  </si>
  <si>
    <t>станков, машин, оборудования, транспортных средств</t>
  </si>
  <si>
    <t>6.3</t>
  </si>
  <si>
    <t>производственных участков</t>
  </si>
  <si>
    <t>7.</t>
  </si>
  <si>
    <t xml:space="preserve">Количество происшедших несчастных случаев на производстве групповых, тяжелых и со смертельным исходом </t>
  </si>
  <si>
    <t>7.1</t>
  </si>
  <si>
    <r>
      <t>расследовано с участием технического инспектора труда</t>
    </r>
    <r>
      <rPr>
        <strike/>
        <sz val="13"/>
        <color indexed="8"/>
        <rFont val="Times New Roman"/>
        <family val="1"/>
        <charset val="204"/>
      </rPr>
      <t xml:space="preserve"> </t>
    </r>
  </si>
  <si>
    <t>8.</t>
  </si>
  <si>
    <t>8.1</t>
  </si>
  <si>
    <t>9.1</t>
  </si>
  <si>
    <t>выдано заключений</t>
  </si>
  <si>
    <t>9.2</t>
  </si>
  <si>
    <t>10.1</t>
  </si>
  <si>
    <t>из них разрешено в пользу работников</t>
  </si>
  <si>
    <t xml:space="preserve">Количество исковых заявлений, рассмотренных в судах с участием технических инспекторов труда </t>
  </si>
  <si>
    <t>11.1</t>
  </si>
  <si>
    <t>12.</t>
  </si>
  <si>
    <t>проведения специальной оценки условий труда</t>
  </si>
  <si>
    <t xml:space="preserve">ОТЧЕТ </t>
  </si>
  <si>
    <r>
      <t xml:space="preserve">территориального, </t>
    </r>
    <r>
      <rPr>
        <sz val="13"/>
        <color indexed="8"/>
        <rFont val="Times New Roman"/>
        <family val="1"/>
        <charset val="204"/>
      </rPr>
      <t>межрегионального объединения организаций профсоюзов</t>
    </r>
  </si>
  <si>
    <r>
      <t xml:space="preserve">общероссийского, </t>
    </r>
    <r>
      <rPr>
        <sz val="13"/>
        <color indexed="8"/>
        <rFont val="Times New Roman"/>
        <family val="1"/>
        <charset val="204"/>
      </rPr>
      <t>межрегионального профсоюза</t>
    </r>
  </si>
  <si>
    <r>
      <t xml:space="preserve">  выдано </t>
    </r>
    <r>
      <rPr>
        <sz val="13"/>
        <color indexed="8"/>
        <rFont val="Times New Roman"/>
        <family val="1"/>
        <charset val="204"/>
      </rPr>
      <t>представлений, предписаний</t>
    </r>
  </si>
  <si>
    <r>
      <t xml:space="preserve"> выдано </t>
    </r>
    <r>
      <rPr>
        <sz val="13"/>
        <color indexed="8"/>
        <rFont val="Times New Roman"/>
        <family val="1"/>
        <charset val="204"/>
      </rPr>
      <t>представлений, предписаний</t>
    </r>
  </si>
  <si>
    <r>
      <rPr>
        <sz val="13"/>
        <color indexed="8"/>
        <rFont val="Times New Roman"/>
        <family val="1"/>
        <charset val="204"/>
      </rPr>
      <t>регулирования труда женщин</t>
    </r>
  </si>
  <si>
    <r>
      <rPr>
        <sz val="13"/>
        <color indexed="8"/>
        <rFont val="Times New Roman"/>
        <family val="1"/>
        <charset val="204"/>
      </rPr>
      <t>гарантий и компенсаций за работу во вредных и (или) опасных условиях труда</t>
    </r>
  </si>
  <si>
    <r>
      <rPr>
        <sz val="13"/>
        <color indexed="8"/>
        <rFont val="Times New Roman"/>
        <family val="1"/>
        <charset val="204"/>
      </rPr>
      <t xml:space="preserve">работ </t>
    </r>
  </si>
  <si>
    <r>
      <t xml:space="preserve">из них </t>
    </r>
    <r>
      <rPr>
        <sz val="13"/>
        <color indexed="8"/>
        <rFont val="Times New Roman"/>
        <family val="1"/>
        <charset val="204"/>
      </rPr>
      <t>не принято в отчетном периоде (кол-во единиц)</t>
    </r>
  </si>
  <si>
    <r>
      <t xml:space="preserve">Не позднее </t>
    </r>
    <r>
      <rPr>
        <sz val="10"/>
        <color indexed="8"/>
        <rFont val="Times New Roman Cyr"/>
        <family val="1"/>
        <charset val="204"/>
      </rPr>
      <t>1 марта общероссийские, межрегиональные  профсоюзы, территориальные, межрегиональные  объединения организаций профсоюзов представляют в Техническую инспекцию труда ФНПР</t>
    </r>
  </si>
  <si>
    <t>Форма 19-ТИ является единой для всех членских организаций ФНПР и отражает работу штатных технических инспекторов труда</t>
  </si>
  <si>
    <t>фед.округ</t>
  </si>
  <si>
    <t xml:space="preserve">за </t>
  </si>
  <si>
    <t>фамилия имя отчество руководителя (ПОЛНОСТЬЮ)</t>
  </si>
  <si>
    <t xml:space="preserve">подпись технического (главного технического) инспектора труда, составившего отчет (ТОЛЬКО для бумажных форм) </t>
  </si>
  <si>
    <r>
      <t xml:space="preserve">Не позднее </t>
    </r>
    <r>
      <rPr>
        <sz val="10"/>
        <color indexed="8"/>
        <rFont val="Times New Roman Cyr"/>
        <family val="1"/>
        <charset val="204"/>
      </rPr>
      <t xml:space="preserve">1 февраля после отчетного периода отчет представляется в общероссийские, межрегиональные  профсоюзы, территориальные, межрегиональные  объединения организаций профсоюзов. </t>
    </r>
  </si>
  <si>
    <t>Приложение № 5</t>
  </si>
  <si>
    <t>о работе технической  инспекции труда</t>
  </si>
  <si>
    <t xml:space="preserve">Наименование организации, объединения профсоюзов </t>
  </si>
  <si>
    <t xml:space="preserve">в том числе (из строки 6) совместно с: </t>
  </si>
  <si>
    <t xml:space="preserve">в том числе (из строки 6): </t>
  </si>
  <si>
    <t>проведено проверок техническими инспекторами труда самостоятельно</t>
  </si>
  <si>
    <r>
      <rPr>
        <b/>
        <sz val="13"/>
        <color indexed="8"/>
        <rFont val="Times New Roman"/>
        <family val="1"/>
        <charset val="204"/>
      </rPr>
      <t>Количество уполномоченных (доверенных) лиц по охране труда профессиональных союзов</t>
    </r>
  </si>
  <si>
    <r>
      <rPr>
        <b/>
        <sz val="13"/>
        <color indexed="8"/>
        <rFont val="Times New Roman"/>
        <family val="1"/>
        <charset val="204"/>
      </rPr>
      <t>органами федеральной службы по труду и занятости</t>
    </r>
  </si>
  <si>
    <r>
      <rPr>
        <b/>
        <sz val="13"/>
        <color indexed="8"/>
        <rFont val="Times New Roman"/>
        <family val="1"/>
        <charset val="204"/>
      </rPr>
      <t>другими органами государственного контроля (надзора) и ведомственного контроля</t>
    </r>
  </si>
  <si>
    <t>Из числа нарушений (из строки 7)  выявлено по вопросам:</t>
  </si>
  <si>
    <t>4.4</t>
  </si>
  <si>
    <t>4.5</t>
  </si>
  <si>
    <t>4.6</t>
  </si>
  <si>
    <t>4.7</t>
  </si>
  <si>
    <t>4.8</t>
  </si>
  <si>
    <t>4.9</t>
  </si>
  <si>
    <t>4.10</t>
  </si>
  <si>
    <t>4.11</t>
  </si>
  <si>
    <t>оценки профессиональных рисков</t>
  </si>
  <si>
    <t>Из числа проверок (из строки 6) количество проверок выполнения обязательств по охране труда, предусмотренных коллективными договорами и соглашениями всех уровней</t>
  </si>
  <si>
    <t xml:space="preserve"> выдано представлений</t>
  </si>
  <si>
    <t>5.4</t>
  </si>
  <si>
    <t xml:space="preserve"> в  государственные органы контроля (надзора)</t>
  </si>
  <si>
    <t>7.2</t>
  </si>
  <si>
    <t>7.3</t>
  </si>
  <si>
    <r>
      <rPr>
        <b/>
        <sz val="13"/>
        <color indexed="8"/>
        <rFont val="Times New Roman"/>
        <family val="1"/>
        <charset val="204"/>
      </rPr>
      <t>Предъявлено требований работодателям о приостановке работ, станков, машин, оборудования, транспортных средств, производственных участков в случаях непосредственной угрозы жизни и здоровью работников (всего):</t>
    </r>
  </si>
  <si>
    <t>из них приостановлено:</t>
  </si>
  <si>
    <t>8.2</t>
  </si>
  <si>
    <t>8.3</t>
  </si>
  <si>
    <t>9.</t>
  </si>
  <si>
    <t xml:space="preserve"> групповых случаев (2 и более пострадавших)</t>
  </si>
  <si>
    <t>случаев с тяжелым исходом (1 пострадавший)</t>
  </si>
  <si>
    <t>случаев со смертельным исходом (1 пострадавший)</t>
  </si>
  <si>
    <t>9.3</t>
  </si>
  <si>
    <t>9.4</t>
  </si>
  <si>
    <t>9.5</t>
  </si>
  <si>
    <t>Из числа (из строки 55) количество несчастных случаев, в которых установлена грубая неосторожность пострадавшего и (или) процент его вины</t>
  </si>
  <si>
    <t>Из числа (из строки 59) количество представленных особых мнений техническим инспектором труда</t>
  </si>
  <si>
    <t>9.6</t>
  </si>
  <si>
    <t>10.</t>
  </si>
  <si>
    <r>
      <t>Участие в работе комиссий по испытаниям и приёму</t>
    </r>
    <r>
      <rPr>
        <b/>
        <sz val="13"/>
        <color indexed="8"/>
        <rFont val="Times New Roman"/>
        <family val="1"/>
        <charset val="204"/>
      </rPr>
      <t xml:space="preserve"> в эксплуатацию средств производства</t>
    </r>
  </si>
  <si>
    <t>11.</t>
  </si>
  <si>
    <r>
      <rPr>
        <b/>
        <sz val="13"/>
        <color indexed="8"/>
        <rFont val="Times New Roman"/>
        <family val="1"/>
        <charset val="204"/>
      </rPr>
      <t>Проведено независимых экспертиз условий труда и обеспечения безопасности работников</t>
    </r>
  </si>
  <si>
    <t>11.2</t>
  </si>
  <si>
    <r>
      <t>в том числе</t>
    </r>
    <r>
      <rPr>
        <sz val="13"/>
        <color indexed="8"/>
        <rFont val="Times New Roman"/>
        <family val="1"/>
        <charset val="204"/>
      </rPr>
      <t xml:space="preserve"> отрицательных</t>
    </r>
  </si>
  <si>
    <r>
      <t xml:space="preserve">Рассмотрено </t>
    </r>
    <r>
      <rPr>
        <b/>
        <sz val="13"/>
        <color indexed="8"/>
        <rFont val="Times New Roman"/>
        <family val="1"/>
        <charset val="204"/>
      </rPr>
      <t>письменных обращений, заявлений и жалоб членов профсоюза, связанных с нарушением их прав в области охраны труда</t>
    </r>
  </si>
  <si>
    <t>13.</t>
  </si>
  <si>
    <t>13.1</t>
  </si>
  <si>
    <t>сводный по годам</t>
  </si>
  <si>
    <t>Председатель</t>
  </si>
</sst>
</file>

<file path=xl/styles.xml><?xml version="1.0" encoding="utf-8"?>
<styleSheet xmlns="http://schemas.openxmlformats.org/spreadsheetml/2006/main">
  <numFmts count="2">
    <numFmt numFmtId="164" formatCode="[&lt;=9999999]###\-####;\(###\)\ ###\-####"/>
    <numFmt numFmtId="165" formatCode="[$-F800]dddd\,\ mmmm\ dd\,\ yyyy"/>
  </numFmts>
  <fonts count="34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trike/>
      <sz val="13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 Cyr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0"/>
      <color theme="1"/>
      <name val="Times New Roman Cyr"/>
      <charset val="204"/>
    </font>
    <font>
      <sz val="14"/>
      <color theme="1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10"/>
      <color rgb="FF00B050"/>
      <name val="Arial"/>
      <family val="2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3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10" fillId="0" borderId="0" xfId="0" applyFont="1" applyAlignment="1">
      <alignment horizontal="right" vertical="center"/>
    </xf>
    <xf numFmtId="49" fontId="12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16" fillId="0" borderId="6" xfId="0" applyFont="1" applyBorder="1" applyAlignment="1">
      <alignment horizontal="right" vertical="center" wrapText="1"/>
    </xf>
    <xf numFmtId="3" fontId="0" fillId="0" borderId="8" xfId="0" applyNumberFormat="1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right" vertical="center" wrapText="1"/>
    </xf>
    <xf numFmtId="3" fontId="0" fillId="0" borderId="10" xfId="0" applyNumberForma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49" fontId="16" fillId="0" borderId="5" xfId="0" applyNumberFormat="1" applyFont="1" applyBorder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" fontId="0" fillId="0" borderId="5" xfId="0" applyNumberFormat="1" applyBorder="1" applyAlignment="1" applyProtection="1">
      <alignment vertical="center"/>
      <protection locked="0"/>
    </xf>
    <xf numFmtId="49" fontId="16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3" fontId="8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wrapText="1"/>
    </xf>
    <xf numFmtId="0" fontId="16" fillId="0" borderId="6" xfId="0" applyFont="1" applyBorder="1" applyAlignment="1">
      <alignment horizontal="left" vertical="center" wrapText="1"/>
    </xf>
    <xf numFmtId="49" fontId="0" fillId="0" borderId="0" xfId="0" applyNumberFormat="1" applyFont="1"/>
    <xf numFmtId="0" fontId="17" fillId="0" borderId="0" xfId="0" applyFont="1" applyBorder="1" applyProtection="1">
      <protection locked="0"/>
    </xf>
    <xf numFmtId="0" fontId="0" fillId="0" borderId="0" xfId="0" applyBorder="1"/>
    <xf numFmtId="49" fontId="14" fillId="0" borderId="0" xfId="0" applyNumberFormat="1" applyFont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/>
    <xf numFmtId="49" fontId="14" fillId="0" borderId="0" xfId="0" applyNumberFormat="1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top" wrapText="1"/>
    </xf>
    <xf numFmtId="0" fontId="20" fillId="0" borderId="0" xfId="0" applyFont="1" applyAlignment="1">
      <alignment horizontal="right" vertical="center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top"/>
    </xf>
    <xf numFmtId="0" fontId="22" fillId="0" borderId="15" xfId="1" applyNumberFormat="1" applyFont="1" applyBorder="1" applyProtection="1">
      <protection locked="0"/>
    </xf>
    <xf numFmtId="164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horizontal="right" vertical="center"/>
    </xf>
    <xf numFmtId="0" fontId="11" fillId="0" borderId="17" xfId="0" applyFont="1" applyBorder="1" applyAlignment="1">
      <alignment horizontal="center" vertical="top"/>
    </xf>
    <xf numFmtId="49" fontId="0" fillId="0" borderId="0" xfId="0" applyNumberFormat="1" applyBorder="1"/>
    <xf numFmtId="49" fontId="18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23" fillId="0" borderId="0" xfId="0" applyFont="1" applyAlignment="1">
      <alignment horizontal="left" vertical="center"/>
    </xf>
    <xf numFmtId="0" fontId="14" fillId="0" borderId="0" xfId="0" applyFont="1"/>
    <xf numFmtId="49" fontId="14" fillId="0" borderId="15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17" xfId="0" applyFont="1" applyBorder="1"/>
    <xf numFmtId="49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49" fontId="21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top"/>
    </xf>
    <xf numFmtId="0" fontId="18" fillId="0" borderId="21" xfId="0" applyFont="1" applyBorder="1" applyProtection="1">
      <protection locked="0"/>
    </xf>
    <xf numFmtId="49" fontId="18" fillId="0" borderId="0" xfId="0" applyNumberFormat="1" applyFont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6" fillId="0" borderId="11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0" fillId="0" borderId="6" xfId="0" applyFont="1" applyBorder="1" applyAlignment="1">
      <alignment wrapText="1"/>
    </xf>
    <xf numFmtId="0" fontId="1" fillId="0" borderId="1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justify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right" vertical="center" wrapText="1"/>
    </xf>
    <xf numFmtId="3" fontId="0" fillId="0" borderId="34" xfId="0" applyNumberFormat="1" applyBorder="1" applyAlignment="1" applyProtection="1">
      <alignment vertical="center"/>
      <protection locked="0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20" fillId="0" borderId="0" xfId="0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0" fontId="15" fillId="0" borderId="30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6" fillId="0" borderId="35" xfId="0" applyFont="1" applyBorder="1" applyAlignment="1">
      <alignment horizontal="justify" vertical="center" wrapText="1"/>
    </xf>
    <xf numFmtId="0" fontId="15" fillId="0" borderId="22" xfId="0" applyFont="1" applyBorder="1" applyAlignment="1">
      <alignment wrapText="1"/>
    </xf>
    <xf numFmtId="3" fontId="0" fillId="0" borderId="3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4" fillId="0" borderId="19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wrapText="1"/>
    </xf>
    <xf numFmtId="0" fontId="16" fillId="0" borderId="0" xfId="0" applyFont="1" applyAlignment="1">
      <alignment horizontal="right"/>
    </xf>
    <xf numFmtId="0" fontId="16" fillId="0" borderId="35" xfId="0" applyFont="1" applyBorder="1" applyAlignment="1">
      <alignment horizontal="left" wrapText="1"/>
    </xf>
    <xf numFmtId="3" fontId="8" fillId="0" borderId="4" xfId="0" applyNumberFormat="1" applyFont="1" applyBorder="1" applyAlignment="1" applyProtection="1">
      <alignment horizontal="center" vertical="center"/>
    </xf>
    <xf numFmtId="0" fontId="16" fillId="0" borderId="6" xfId="0" applyFont="1" applyBorder="1" applyAlignment="1">
      <alignment horizontal="right"/>
    </xf>
    <xf numFmtId="0" fontId="16" fillId="0" borderId="6" xfId="0" applyFont="1" applyBorder="1" applyAlignment="1">
      <alignment wrapText="1"/>
    </xf>
    <xf numFmtId="0" fontId="14" fillId="0" borderId="36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5" fillId="0" borderId="0" xfId="0" applyNumberFormat="1" applyFont="1" applyFill="1" applyBorder="1" applyAlignment="1" applyProtection="1">
      <alignment vertical="top" wrapText="1"/>
    </xf>
    <xf numFmtId="0" fontId="33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0" fillId="0" borderId="33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vertical="center" wrapText="1"/>
    </xf>
    <xf numFmtId="3" fontId="8" fillId="0" borderId="3" xfId="0" applyNumberFormat="1" applyFont="1" applyBorder="1" applyAlignment="1" applyProtection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8" fillId="0" borderId="12" xfId="0" applyNumberFormat="1" applyFont="1" applyBorder="1" applyAlignment="1" applyProtection="1">
      <alignment vertical="center"/>
      <protection locked="0"/>
    </xf>
    <xf numFmtId="3" fontId="8" fillId="0" borderId="30" xfId="0" applyNumberFormat="1" applyFont="1" applyBorder="1" applyAlignment="1" applyProtection="1">
      <alignment vertical="center"/>
      <protection locked="0"/>
    </xf>
    <xf numFmtId="3" fontId="8" fillId="0" borderId="5" xfId="0" applyNumberFormat="1" applyFont="1" applyBorder="1" applyAlignment="1" applyProtection="1">
      <alignment vertical="center"/>
      <protection locked="0"/>
    </xf>
    <xf numFmtId="3" fontId="8" fillId="0" borderId="33" xfId="0" applyNumberFormat="1" applyFont="1" applyBorder="1" applyAlignment="1" applyProtection="1">
      <alignment vertical="center"/>
      <protection locked="0"/>
    </xf>
    <xf numFmtId="3" fontId="8" fillId="0" borderId="1" xfId="0" applyNumberFormat="1" applyFont="1" applyBorder="1" applyAlignment="1" applyProtection="1">
      <alignment vertical="center"/>
      <protection locked="0"/>
    </xf>
    <xf numFmtId="3" fontId="8" fillId="0" borderId="4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 applyProtection="1">
      <alignment vertical="center"/>
      <protection locked="0"/>
    </xf>
    <xf numFmtId="3" fontId="0" fillId="0" borderId="33" xfId="0" applyNumberFormat="1" applyFont="1" applyBorder="1" applyAlignment="1" applyProtection="1">
      <alignment vertical="center"/>
      <protection locked="0"/>
    </xf>
    <xf numFmtId="3" fontId="0" fillId="0" borderId="1" xfId="0" applyNumberFormat="1" applyFont="1" applyBorder="1" applyAlignment="1" applyProtection="1">
      <alignment vertical="center"/>
      <protection locked="0"/>
    </xf>
    <xf numFmtId="3" fontId="0" fillId="0" borderId="40" xfId="0" applyNumberFormat="1" applyFont="1" applyBorder="1" applyAlignment="1" applyProtection="1">
      <alignment vertical="center"/>
      <protection locked="0"/>
    </xf>
    <xf numFmtId="3" fontId="0" fillId="0" borderId="33" xfId="0" applyNumberFormat="1" applyBorder="1" applyAlignment="1" applyProtection="1">
      <alignment vertical="center"/>
      <protection locked="0"/>
    </xf>
    <xf numFmtId="3" fontId="0" fillId="0" borderId="40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5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top" wrapText="1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27" fillId="0" borderId="15" xfId="0" applyNumberFormat="1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165" fontId="18" fillId="0" borderId="15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49" fontId="20" fillId="0" borderId="23" xfId="0" applyNumberFormat="1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textRotation="90" wrapText="1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9" fillId="0" borderId="15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30" fillId="0" borderId="0" xfId="0" applyFont="1" applyAlignment="1">
      <alignment horizontal="right" vertical="top" wrapText="1"/>
    </xf>
    <xf numFmtId="49" fontId="32" fillId="0" borderId="15" xfId="0" applyNumberFormat="1" applyFont="1" applyBorder="1" applyAlignment="1" applyProtection="1">
      <alignment horizontal="center" vertical="center" wrapText="1"/>
      <protection locked="0"/>
    </xf>
    <xf numFmtId="49" fontId="32" fillId="0" borderId="31" xfId="0" applyNumberFormat="1" applyFont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Border="1" applyAlignment="1" applyProtection="1">
      <alignment horizontal="center" vertical="center" wrapText="1"/>
      <protection locked="0"/>
    </xf>
    <xf numFmtId="49" fontId="31" fillId="0" borderId="16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/>
    </xf>
    <xf numFmtId="3" fontId="8" fillId="0" borderId="38" xfId="0" applyNumberFormat="1" applyFont="1" applyBorder="1" applyAlignment="1" applyProtection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19" zoomScale="96" zoomScaleNormal="96" workbookViewId="0">
      <selection activeCell="F42" sqref="F42:F48"/>
    </sheetView>
  </sheetViews>
  <sheetFormatPr defaultRowHeight="15"/>
  <cols>
    <col min="1" max="1" width="3.85546875" customWidth="1"/>
    <col min="2" max="2" width="5.7109375" style="52" customWidth="1"/>
    <col min="3" max="3" width="64.7109375" customWidth="1"/>
    <col min="4" max="4" width="5.7109375" style="55" customWidth="1"/>
    <col min="5" max="5" width="11.42578125" style="1" customWidth="1"/>
    <col min="6" max="6" width="10.85546875" style="1" customWidth="1"/>
    <col min="7" max="7" width="5.42578125" style="53" hidden="1" customWidth="1"/>
    <col min="8" max="8" width="9.140625" style="112"/>
    <col min="10" max="10" width="9.140625" customWidth="1"/>
    <col min="11" max="11" width="12.5703125" customWidth="1"/>
    <col min="12" max="14" width="9.140625" customWidth="1"/>
    <col min="15" max="15" width="6.7109375" bestFit="1" customWidth="1"/>
  </cols>
  <sheetData>
    <row r="1" spans="1:8" ht="15.75" thickBot="1"/>
    <row r="2" spans="1:8" ht="26.25" thickBot="1">
      <c r="B2" s="111">
        <f>G105</f>
        <v>12</v>
      </c>
      <c r="C2" s="34" t="s">
        <v>96</v>
      </c>
      <c r="D2" s="4"/>
      <c r="E2" s="160" t="s">
        <v>0</v>
      </c>
      <c r="F2" s="161"/>
    </row>
    <row r="3" spans="1:8" ht="40.5" customHeight="1">
      <c r="B3" s="162" t="s">
        <v>101</v>
      </c>
      <c r="C3" s="162"/>
      <c r="D3" s="4"/>
      <c r="E3"/>
      <c r="F3" s="3" t="s">
        <v>102</v>
      </c>
    </row>
    <row r="4" spans="1:8" ht="40.5" customHeight="1">
      <c r="B4" s="163" t="s">
        <v>95</v>
      </c>
      <c r="C4" s="163"/>
      <c r="D4" s="164" t="s">
        <v>1</v>
      </c>
      <c r="E4" s="164"/>
      <c r="F4" s="164"/>
    </row>
    <row r="5" spans="1:8" ht="15" customHeight="1">
      <c r="C5" s="2"/>
      <c r="D5" s="56" t="s">
        <v>2</v>
      </c>
      <c r="E5"/>
      <c r="F5"/>
    </row>
    <row r="6" spans="1:8" ht="30" customHeight="1">
      <c r="B6" s="165" t="s">
        <v>151</v>
      </c>
      <c r="C6" s="166"/>
      <c r="D6" s="167"/>
      <c r="E6" s="168"/>
      <c r="F6" s="169"/>
      <c r="G6" s="54">
        <f>COUNTA(B6)</f>
        <v>1</v>
      </c>
      <c r="H6" s="112" t="str">
        <f>IF(G6=1," ","Не заполнено")</f>
        <v xml:space="preserve"> </v>
      </c>
    </row>
    <row r="7" spans="1:8" ht="15" customHeight="1">
      <c r="A7" s="71"/>
      <c r="B7" s="72" t="s">
        <v>3</v>
      </c>
      <c r="C7" s="35"/>
      <c r="D7" s="75" t="s">
        <v>4</v>
      </c>
      <c r="E7" s="36"/>
      <c r="F7" s="37"/>
    </row>
    <row r="8" spans="1:8" ht="21.75" customHeight="1">
      <c r="B8" s="149"/>
      <c r="C8" s="149"/>
      <c r="D8" s="149"/>
      <c r="E8" s="149"/>
      <c r="F8" s="149"/>
      <c r="G8" s="54">
        <f>COUNTA(B8)</f>
        <v>0</v>
      </c>
      <c r="H8" s="112" t="str">
        <f>IF(G8=1," ","Не заполнено")</f>
        <v>Не заполнено</v>
      </c>
    </row>
    <row r="9" spans="1:8" ht="14.25" customHeight="1" thickBot="1">
      <c r="B9" s="72" t="s">
        <v>99</v>
      </c>
      <c r="C9" s="35"/>
      <c r="D9" s="57"/>
      <c r="E9" s="37"/>
      <c r="F9" s="37"/>
    </row>
    <row r="10" spans="1:8" ht="33" customHeight="1" thickBot="1">
      <c r="B10" s="65"/>
      <c r="C10" s="39" t="s">
        <v>86</v>
      </c>
      <c r="D10" s="58" t="s">
        <v>98</v>
      </c>
      <c r="E10" s="70">
        <v>2022</v>
      </c>
      <c r="F10" s="40" t="s">
        <v>5</v>
      </c>
      <c r="G10" s="53">
        <f>COUNTA(E10)</f>
        <v>1</v>
      </c>
      <c r="H10" s="112" t="str">
        <f>IF(G10=1," ","Не заполнено")</f>
        <v xml:space="preserve"> </v>
      </c>
    </row>
    <row r="11" spans="1:8" ht="33" customHeight="1">
      <c r="B11" s="65"/>
      <c r="C11" s="41" t="s">
        <v>103</v>
      </c>
      <c r="D11" s="38"/>
      <c r="E11" s="37"/>
      <c r="F11" s="42"/>
    </row>
    <row r="12" spans="1:8" ht="30" customHeight="1">
      <c r="B12" s="150"/>
      <c r="C12" s="150"/>
      <c r="D12" s="150"/>
      <c r="E12" s="150"/>
      <c r="F12" s="150"/>
      <c r="G12" s="53">
        <f>COUNTA(B12)</f>
        <v>0</v>
      </c>
      <c r="H12" s="112" t="str">
        <f>IF(G12=1," ","Не заполнено")</f>
        <v>Не заполнено</v>
      </c>
    </row>
    <row r="13" spans="1:8" ht="15.75">
      <c r="B13" s="72" t="s">
        <v>104</v>
      </c>
      <c r="C13" s="77"/>
      <c r="D13" s="38"/>
      <c r="E13" s="37"/>
      <c r="F13" s="42"/>
    </row>
    <row r="14" spans="1:8">
      <c r="B14" s="151"/>
      <c r="C14" s="151"/>
      <c r="D14" s="151"/>
      <c r="E14" s="151"/>
      <c r="F14" s="151"/>
      <c r="G14" s="53">
        <f>COUNTA(B14)</f>
        <v>0</v>
      </c>
      <c r="H14" s="112" t="str">
        <f>IF(G14=1," ","Не заполнено")</f>
        <v>Не заполнено</v>
      </c>
    </row>
    <row r="15" spans="1:8" ht="16.5" customHeight="1">
      <c r="B15" s="72" t="s">
        <v>6</v>
      </c>
      <c r="C15" s="35"/>
      <c r="D15" s="38"/>
      <c r="E15" s="37"/>
      <c r="F15" s="37"/>
    </row>
    <row r="16" spans="1:8" ht="16.5" customHeight="1">
      <c r="B16" s="65"/>
      <c r="C16" s="43"/>
      <c r="D16" s="59"/>
      <c r="E16" s="44"/>
      <c r="F16" s="37"/>
      <c r="G16" s="53">
        <f>COUNTA(C16)</f>
        <v>0</v>
      </c>
      <c r="H16" s="112" t="str">
        <f>IF(G16=1," ","Не заполнено")</f>
        <v>Не заполнено</v>
      </c>
    </row>
    <row r="17" spans="2:9" ht="15.75" thickBot="1">
      <c r="B17" s="66"/>
      <c r="C17" s="45" t="s">
        <v>7</v>
      </c>
      <c r="D17" s="59"/>
      <c r="E17" s="44"/>
      <c r="F17" s="37"/>
    </row>
    <row r="18" spans="2:9" ht="15.75" thickBot="1">
      <c r="B18" s="73" t="s">
        <v>8</v>
      </c>
      <c r="C18" s="35"/>
      <c r="E18" s="51" t="s">
        <v>97</v>
      </c>
      <c r="F18" s="76"/>
    </row>
    <row r="19" spans="2:9">
      <c r="B19" s="65" t="s">
        <v>9</v>
      </c>
      <c r="C19" s="46"/>
      <c r="D19" s="38"/>
      <c r="E19" s="37"/>
      <c r="F19" s="37"/>
      <c r="G19" s="54">
        <f>COUNTA(C19)</f>
        <v>0</v>
      </c>
      <c r="H19" s="112" t="str">
        <f>IF(G19=1," ","Не заполнено")</f>
        <v>Не заполнено</v>
      </c>
    </row>
    <row r="20" spans="2:9">
      <c r="B20" s="74" t="s">
        <v>10</v>
      </c>
      <c r="C20" s="47"/>
      <c r="D20" s="38"/>
      <c r="E20" s="37"/>
      <c r="F20" s="37"/>
      <c r="G20" s="54">
        <f>COUNTA(C20)</f>
        <v>0</v>
      </c>
      <c r="H20" s="112" t="str">
        <f>IF(G20=1," ","Не заполнено")</f>
        <v>Не заполнено</v>
      </c>
    </row>
    <row r="21" spans="2:9">
      <c r="B21" s="65"/>
      <c r="C21" s="45" t="s">
        <v>11</v>
      </c>
      <c r="D21" s="38"/>
      <c r="E21" s="37"/>
      <c r="F21" s="37"/>
      <c r="G21" s="54"/>
    </row>
    <row r="22" spans="2:9">
      <c r="B22" s="65"/>
      <c r="C22" s="48" t="s">
        <v>12</v>
      </c>
      <c r="D22" s="152"/>
      <c r="E22" s="152"/>
      <c r="F22" s="152"/>
      <c r="G22" s="54">
        <f>COUNTA(D22)</f>
        <v>0</v>
      </c>
      <c r="H22" s="112" t="str">
        <f>IF(G22=1," ","Не заполнено")</f>
        <v>Не заполнено</v>
      </c>
    </row>
    <row r="23" spans="2:9" ht="8.25" customHeight="1" thickBot="1">
      <c r="B23" s="67"/>
      <c r="C23" s="31"/>
      <c r="D23" s="153"/>
      <c r="E23" s="153"/>
      <c r="F23" s="153"/>
    </row>
    <row r="24" spans="2:9" ht="36" customHeight="1">
      <c r="B24" s="154"/>
      <c r="C24" s="156" t="s">
        <v>13</v>
      </c>
      <c r="D24" s="158" t="s">
        <v>14</v>
      </c>
      <c r="E24" s="170" t="s">
        <v>150</v>
      </c>
      <c r="F24" s="171"/>
    </row>
    <row r="25" spans="2:9" ht="24" customHeight="1" thickBot="1">
      <c r="B25" s="155"/>
      <c r="C25" s="157"/>
      <c r="D25" s="159"/>
      <c r="E25" s="5">
        <f>E10</f>
        <v>2022</v>
      </c>
      <c r="F25" s="6">
        <f>E25-1</f>
        <v>2021</v>
      </c>
    </row>
    <row r="26" spans="2:9" ht="33">
      <c r="B26" s="7" t="s">
        <v>15</v>
      </c>
      <c r="C26" s="84" t="s">
        <v>16</v>
      </c>
      <c r="D26" s="60">
        <v>1</v>
      </c>
      <c r="E26" s="26">
        <f>E28+E29+E30</f>
        <v>0</v>
      </c>
      <c r="F26" s="8">
        <f>F28+F29+F30</f>
        <v>0</v>
      </c>
      <c r="I26" s="37"/>
    </row>
    <row r="27" spans="2:9" ht="16.5">
      <c r="B27" s="9"/>
      <c r="C27" s="10" t="s">
        <v>17</v>
      </c>
      <c r="D27" s="61" t="s">
        <v>18</v>
      </c>
      <c r="E27" s="19" t="s">
        <v>19</v>
      </c>
      <c r="F27" s="11" t="s">
        <v>19</v>
      </c>
    </row>
    <row r="28" spans="2:9" ht="33">
      <c r="B28" s="9" t="s">
        <v>20</v>
      </c>
      <c r="C28" s="12" t="s">
        <v>87</v>
      </c>
      <c r="D28" s="62">
        <v>2</v>
      </c>
      <c r="E28" s="133"/>
      <c r="F28" s="134"/>
      <c r="G28" s="53">
        <f t="shared" ref="G28:G34" si="0">COUNTA(E28:F28)</f>
        <v>0</v>
      </c>
      <c r="H28" s="112" t="str">
        <f>IF(G28=2," ","Не заполнено")</f>
        <v>Не заполнено</v>
      </c>
    </row>
    <row r="29" spans="2:9" ht="16.5">
      <c r="B29" s="9" t="s">
        <v>21</v>
      </c>
      <c r="C29" s="12" t="s">
        <v>22</v>
      </c>
      <c r="D29" s="62">
        <v>3</v>
      </c>
      <c r="E29" s="133"/>
      <c r="F29" s="134"/>
      <c r="G29" s="53">
        <f t="shared" si="0"/>
        <v>0</v>
      </c>
      <c r="H29" s="112" t="str">
        <f t="shared" ref="H29:H34" si="1">IF(G29=2," ","Не заполнено")</f>
        <v>Не заполнено</v>
      </c>
    </row>
    <row r="30" spans="2:9" ht="17.25" thickBot="1">
      <c r="B30" s="21" t="s">
        <v>23</v>
      </c>
      <c r="C30" s="14" t="s">
        <v>88</v>
      </c>
      <c r="D30" s="78">
        <v>4</v>
      </c>
      <c r="E30" s="135"/>
      <c r="F30" s="136"/>
      <c r="G30" s="53">
        <f t="shared" si="0"/>
        <v>0</v>
      </c>
      <c r="H30" s="112" t="str">
        <f t="shared" si="1"/>
        <v>Не заполнено</v>
      </c>
    </row>
    <row r="31" spans="2:9" ht="33.75" thickBot="1">
      <c r="B31" s="27" t="s">
        <v>24</v>
      </c>
      <c r="C31" s="95" t="s">
        <v>108</v>
      </c>
      <c r="D31" s="79">
        <v>5</v>
      </c>
      <c r="E31" s="131"/>
      <c r="F31" s="132"/>
      <c r="G31" s="53">
        <f t="shared" si="0"/>
        <v>0</v>
      </c>
      <c r="H31" s="112" t="str">
        <f t="shared" si="1"/>
        <v>Не заполнено</v>
      </c>
    </row>
    <row r="32" spans="2:9" ht="33">
      <c r="B32" s="7" t="s">
        <v>32</v>
      </c>
      <c r="C32" s="85" t="s">
        <v>25</v>
      </c>
      <c r="D32" s="60">
        <v>6</v>
      </c>
      <c r="E32" s="118">
        <f>E36+E40+E43+E46+E49+E52</f>
        <v>0</v>
      </c>
      <c r="F32" s="172">
        <f>F36+F40+F43+F46+F49+F52</f>
        <v>0</v>
      </c>
      <c r="G32" s="53">
        <f t="shared" si="0"/>
        <v>2</v>
      </c>
      <c r="H32" s="112" t="str">
        <f t="shared" si="1"/>
        <v xml:space="preserve"> </v>
      </c>
    </row>
    <row r="33" spans="2:8" ht="16.5">
      <c r="B33" s="9"/>
      <c r="C33" s="12" t="s">
        <v>26</v>
      </c>
      <c r="D33" s="62">
        <v>7</v>
      </c>
      <c r="E33" s="16"/>
      <c r="F33" s="115"/>
      <c r="G33" s="53">
        <f t="shared" si="0"/>
        <v>0</v>
      </c>
      <c r="H33" s="112" t="str">
        <f t="shared" si="1"/>
        <v>Не заполнено</v>
      </c>
    </row>
    <row r="34" spans="2:8" ht="16.5">
      <c r="B34" s="9"/>
      <c r="C34" s="12" t="s">
        <v>27</v>
      </c>
      <c r="D34" s="62">
        <v>8</v>
      </c>
      <c r="E34" s="16"/>
      <c r="F34" s="115"/>
      <c r="G34" s="53">
        <f t="shared" si="0"/>
        <v>0</v>
      </c>
      <c r="H34" s="112" t="str">
        <f t="shared" si="1"/>
        <v>Не заполнено</v>
      </c>
    </row>
    <row r="35" spans="2:8" ht="15.75">
      <c r="B35" s="81"/>
      <c r="C35" s="82" t="s">
        <v>106</v>
      </c>
      <c r="D35" s="61" t="s">
        <v>18</v>
      </c>
      <c r="E35" s="19" t="s">
        <v>19</v>
      </c>
      <c r="F35" s="11" t="s">
        <v>19</v>
      </c>
    </row>
    <row r="36" spans="2:8" ht="33">
      <c r="B36" s="80" t="s">
        <v>33</v>
      </c>
      <c r="C36" s="92" t="s">
        <v>107</v>
      </c>
      <c r="D36" s="62">
        <v>9</v>
      </c>
      <c r="E36" s="137"/>
      <c r="F36" s="138"/>
      <c r="G36" s="53">
        <f t="shared" ref="G36:G38" si="2">COUNTA(E36:F36)</f>
        <v>0</v>
      </c>
      <c r="H36" s="112" t="str">
        <f t="shared" ref="H36:H99" si="3">IF(G36=2," ","Не заполнено")</f>
        <v>Не заполнено</v>
      </c>
    </row>
    <row r="37" spans="2:8" ht="16.5">
      <c r="B37" s="18"/>
      <c r="C37" s="93" t="s">
        <v>26</v>
      </c>
      <c r="D37" s="62">
        <v>10</v>
      </c>
      <c r="E37" s="137"/>
      <c r="F37" s="138"/>
      <c r="G37" s="53">
        <f t="shared" si="2"/>
        <v>0</v>
      </c>
      <c r="H37" s="112" t="str">
        <f t="shared" si="3"/>
        <v>Не заполнено</v>
      </c>
    </row>
    <row r="38" spans="2:8" ht="16.5">
      <c r="B38" s="18"/>
      <c r="C38" s="94" t="s">
        <v>27</v>
      </c>
      <c r="D38" s="62">
        <v>11</v>
      </c>
      <c r="E38" s="137"/>
      <c r="F38" s="138"/>
      <c r="G38" s="53">
        <f t="shared" si="2"/>
        <v>0</v>
      </c>
      <c r="H38" s="112" t="str">
        <f t="shared" si="3"/>
        <v>Не заполнено</v>
      </c>
    </row>
    <row r="39" spans="2:8" ht="16.5">
      <c r="B39" s="9"/>
      <c r="C39" s="83" t="s">
        <v>105</v>
      </c>
      <c r="D39" s="61" t="s">
        <v>18</v>
      </c>
      <c r="E39" s="19" t="s">
        <v>19</v>
      </c>
      <c r="F39" s="11" t="s">
        <v>19</v>
      </c>
    </row>
    <row r="40" spans="2:8" ht="16.5">
      <c r="B40" s="9" t="s">
        <v>34</v>
      </c>
      <c r="C40" s="86" t="s">
        <v>109</v>
      </c>
      <c r="D40" s="62">
        <v>12</v>
      </c>
      <c r="E40" s="139"/>
      <c r="F40" s="140"/>
      <c r="G40" s="53">
        <f t="shared" ref="G40:G54" si="4">COUNTA(E40:F40)</f>
        <v>0</v>
      </c>
      <c r="H40" s="112" t="str">
        <f t="shared" si="3"/>
        <v>Не заполнено</v>
      </c>
    </row>
    <row r="41" spans="2:8" ht="16.5">
      <c r="B41" s="9"/>
      <c r="C41" s="12" t="s">
        <v>26</v>
      </c>
      <c r="D41" s="62">
        <v>13</v>
      </c>
      <c r="E41" s="139"/>
      <c r="F41" s="140"/>
      <c r="G41" s="53">
        <f t="shared" si="4"/>
        <v>0</v>
      </c>
      <c r="H41" s="112" t="str">
        <f t="shared" si="3"/>
        <v>Не заполнено</v>
      </c>
    </row>
    <row r="42" spans="2:8" ht="16.5">
      <c r="B42" s="9"/>
      <c r="C42" s="12" t="s">
        <v>89</v>
      </c>
      <c r="D42" s="62">
        <v>14</v>
      </c>
      <c r="E42" s="139"/>
      <c r="F42" s="140"/>
      <c r="G42" s="53">
        <f t="shared" si="4"/>
        <v>0</v>
      </c>
      <c r="H42" s="112" t="str">
        <f t="shared" si="3"/>
        <v>Не заполнено</v>
      </c>
    </row>
    <row r="43" spans="2:8" ht="16.5">
      <c r="B43" s="9" t="s">
        <v>36</v>
      </c>
      <c r="C43" s="87" t="s">
        <v>28</v>
      </c>
      <c r="D43" s="62">
        <v>15</v>
      </c>
      <c r="E43" s="139"/>
      <c r="F43" s="140"/>
      <c r="G43" s="53">
        <f t="shared" si="4"/>
        <v>0</v>
      </c>
      <c r="H43" s="112" t="str">
        <f t="shared" si="3"/>
        <v>Не заполнено</v>
      </c>
    </row>
    <row r="44" spans="2:8" ht="16.5">
      <c r="B44" s="9"/>
      <c r="C44" s="12" t="s">
        <v>26</v>
      </c>
      <c r="D44" s="62">
        <v>16</v>
      </c>
      <c r="E44" s="139"/>
      <c r="F44" s="140"/>
      <c r="G44" s="53">
        <f t="shared" si="4"/>
        <v>0</v>
      </c>
      <c r="H44" s="112" t="str">
        <f t="shared" si="3"/>
        <v>Не заполнено</v>
      </c>
    </row>
    <row r="45" spans="2:8" ht="16.5">
      <c r="B45" s="9"/>
      <c r="C45" s="12" t="s">
        <v>29</v>
      </c>
      <c r="D45" s="62">
        <v>17</v>
      </c>
      <c r="E45" s="139"/>
      <c r="F45" s="140"/>
      <c r="G45" s="53">
        <f>COUNTA(E45:F45)</f>
        <v>0</v>
      </c>
      <c r="H45" s="112" t="str">
        <f t="shared" si="3"/>
        <v>Не заполнено</v>
      </c>
    </row>
    <row r="46" spans="2:8" ht="16.5">
      <c r="B46" s="9" t="s">
        <v>38</v>
      </c>
      <c r="C46" s="87" t="s">
        <v>30</v>
      </c>
      <c r="D46" s="62">
        <v>18</v>
      </c>
      <c r="E46" s="139"/>
      <c r="F46" s="140"/>
      <c r="G46" s="53">
        <f t="shared" si="4"/>
        <v>0</v>
      </c>
      <c r="H46" s="112" t="str">
        <f t="shared" si="3"/>
        <v>Не заполнено</v>
      </c>
    </row>
    <row r="47" spans="2:8" ht="16.5">
      <c r="B47" s="9"/>
      <c r="C47" s="12" t="s">
        <v>26</v>
      </c>
      <c r="D47" s="62">
        <v>19</v>
      </c>
      <c r="E47" s="139"/>
      <c r="F47" s="140"/>
      <c r="G47" s="53">
        <f t="shared" si="4"/>
        <v>0</v>
      </c>
      <c r="H47" s="112" t="str">
        <f t="shared" si="3"/>
        <v>Не заполнено</v>
      </c>
    </row>
    <row r="48" spans="2:8" ht="16.5">
      <c r="B48" s="9"/>
      <c r="C48" s="12" t="s">
        <v>29</v>
      </c>
      <c r="D48" s="62">
        <v>20</v>
      </c>
      <c r="E48" s="139"/>
      <c r="F48" s="140"/>
      <c r="G48" s="53">
        <f t="shared" si="4"/>
        <v>0</v>
      </c>
      <c r="H48" s="112" t="str">
        <f t="shared" si="3"/>
        <v>Не заполнено</v>
      </c>
    </row>
    <row r="49" spans="2:8" ht="16.5">
      <c r="B49" s="9" t="s">
        <v>39</v>
      </c>
      <c r="C49" s="87" t="s">
        <v>31</v>
      </c>
      <c r="D49" s="62">
        <v>21</v>
      </c>
      <c r="E49" s="139"/>
      <c r="F49" s="140"/>
      <c r="G49" s="53">
        <f t="shared" si="4"/>
        <v>0</v>
      </c>
      <c r="H49" s="112" t="str">
        <f t="shared" si="3"/>
        <v>Не заполнено</v>
      </c>
    </row>
    <row r="50" spans="2:8" ht="16.5">
      <c r="B50" s="9"/>
      <c r="C50" s="12" t="s">
        <v>26</v>
      </c>
      <c r="D50" s="62">
        <v>22</v>
      </c>
      <c r="E50" s="139"/>
      <c r="F50" s="140"/>
      <c r="G50" s="53">
        <f t="shared" si="4"/>
        <v>0</v>
      </c>
      <c r="H50" s="112" t="str">
        <f t="shared" si="3"/>
        <v>Не заполнено</v>
      </c>
    </row>
    <row r="51" spans="2:8" ht="16.5">
      <c r="B51" s="9"/>
      <c r="C51" s="12" t="s">
        <v>90</v>
      </c>
      <c r="D51" s="62">
        <v>23</v>
      </c>
      <c r="E51" s="139"/>
      <c r="F51" s="140"/>
      <c r="G51" s="53">
        <f t="shared" si="4"/>
        <v>0</v>
      </c>
      <c r="H51" s="112" t="str">
        <f t="shared" si="3"/>
        <v>Не заполнено</v>
      </c>
    </row>
    <row r="52" spans="2:8" ht="33">
      <c r="B52" s="9" t="s">
        <v>41</v>
      </c>
      <c r="C52" s="86" t="s">
        <v>110</v>
      </c>
      <c r="D52" s="62">
        <v>24</v>
      </c>
      <c r="E52" s="139"/>
      <c r="F52" s="140"/>
      <c r="G52" s="53">
        <f t="shared" si="4"/>
        <v>0</v>
      </c>
      <c r="H52" s="112" t="str">
        <f t="shared" si="3"/>
        <v>Не заполнено</v>
      </c>
    </row>
    <row r="53" spans="2:8" ht="16.5">
      <c r="B53" s="88"/>
      <c r="C53" s="89" t="s">
        <v>26</v>
      </c>
      <c r="D53" s="78">
        <v>25</v>
      </c>
      <c r="E53" s="139"/>
      <c r="F53" s="140"/>
      <c r="G53" s="53">
        <f t="shared" si="4"/>
        <v>0</v>
      </c>
      <c r="H53" s="112" t="str">
        <f t="shared" si="3"/>
        <v>Не заполнено</v>
      </c>
    </row>
    <row r="54" spans="2:8" ht="17.25" thickBot="1">
      <c r="B54" s="21"/>
      <c r="C54" s="14" t="s">
        <v>90</v>
      </c>
      <c r="D54" s="63">
        <v>26</v>
      </c>
      <c r="E54" s="141"/>
      <c r="F54" s="142"/>
      <c r="G54" s="53">
        <f t="shared" si="4"/>
        <v>0</v>
      </c>
      <c r="H54" s="112" t="str">
        <f t="shared" si="3"/>
        <v>Не заполнено</v>
      </c>
    </row>
    <row r="55" spans="2:8" ht="33">
      <c r="B55" s="91" t="s">
        <v>49</v>
      </c>
      <c r="C55" s="96" t="s">
        <v>111</v>
      </c>
      <c r="D55" s="128" t="s">
        <v>18</v>
      </c>
      <c r="E55" s="129" t="s">
        <v>19</v>
      </c>
      <c r="F55" s="130" t="s">
        <v>19</v>
      </c>
    </row>
    <row r="56" spans="2:8" ht="16.5">
      <c r="B56" s="9" t="s">
        <v>52</v>
      </c>
      <c r="C56" s="25" t="s">
        <v>91</v>
      </c>
      <c r="D56" s="119">
        <v>27</v>
      </c>
      <c r="E56" s="20"/>
      <c r="F56" s="13"/>
      <c r="G56" s="53">
        <f t="shared" ref="G56:G72" si="5">COUNTA(E56:F56)</f>
        <v>0</v>
      </c>
      <c r="H56" s="112" t="str">
        <f t="shared" si="3"/>
        <v>Не заполнено</v>
      </c>
    </row>
    <row r="57" spans="2:8" ht="33">
      <c r="B57" s="9" t="s">
        <v>54</v>
      </c>
      <c r="C57" s="25" t="s">
        <v>35</v>
      </c>
      <c r="D57" s="120">
        <v>28</v>
      </c>
      <c r="E57" s="20"/>
      <c r="F57" s="13"/>
      <c r="G57" s="53">
        <f t="shared" si="5"/>
        <v>0</v>
      </c>
      <c r="H57" s="112" t="str">
        <f t="shared" si="3"/>
        <v>Не заполнено</v>
      </c>
    </row>
    <row r="58" spans="2:8" ht="33">
      <c r="B58" s="9" t="s">
        <v>55</v>
      </c>
      <c r="C58" s="10" t="s">
        <v>37</v>
      </c>
      <c r="D58" s="119">
        <v>29</v>
      </c>
      <c r="E58" s="20"/>
      <c r="F58" s="13"/>
      <c r="G58" s="53">
        <f t="shared" si="5"/>
        <v>0</v>
      </c>
      <c r="H58" s="112" t="str">
        <f t="shared" si="3"/>
        <v>Не заполнено</v>
      </c>
    </row>
    <row r="59" spans="2:8" ht="33">
      <c r="B59" s="9" t="s">
        <v>112</v>
      </c>
      <c r="C59" s="25" t="s">
        <v>92</v>
      </c>
      <c r="D59" s="120">
        <v>30</v>
      </c>
      <c r="E59" s="20"/>
      <c r="F59" s="13"/>
      <c r="G59" s="53">
        <f t="shared" si="5"/>
        <v>0</v>
      </c>
      <c r="H59" s="112" t="str">
        <f t="shared" si="3"/>
        <v>Не заполнено</v>
      </c>
    </row>
    <row r="60" spans="2:8" ht="16.5">
      <c r="B60" s="9" t="s">
        <v>113</v>
      </c>
      <c r="C60" s="25" t="s">
        <v>40</v>
      </c>
      <c r="D60" s="119">
        <v>31</v>
      </c>
      <c r="E60" s="20"/>
      <c r="F60" s="13"/>
      <c r="G60" s="53">
        <f t="shared" si="5"/>
        <v>0</v>
      </c>
      <c r="H60" s="112" t="str">
        <f t="shared" si="3"/>
        <v>Не заполнено</v>
      </c>
    </row>
    <row r="61" spans="2:8" ht="33">
      <c r="B61" s="9" t="s">
        <v>114</v>
      </c>
      <c r="C61" s="10" t="s">
        <v>42</v>
      </c>
      <c r="D61" s="120">
        <v>32</v>
      </c>
      <c r="E61" s="20"/>
      <c r="F61" s="13"/>
      <c r="G61" s="53">
        <f t="shared" si="5"/>
        <v>0</v>
      </c>
      <c r="H61" s="112" t="str">
        <f t="shared" si="3"/>
        <v>Не заполнено</v>
      </c>
    </row>
    <row r="62" spans="2:8" ht="16.5">
      <c r="B62" s="9" t="s">
        <v>115</v>
      </c>
      <c r="C62" s="25" t="s">
        <v>43</v>
      </c>
      <c r="D62" s="119">
        <v>33</v>
      </c>
      <c r="E62" s="20"/>
      <c r="F62" s="13"/>
      <c r="G62" s="53">
        <f t="shared" si="5"/>
        <v>0</v>
      </c>
      <c r="H62" s="112" t="str">
        <f t="shared" si="3"/>
        <v>Не заполнено</v>
      </c>
    </row>
    <row r="63" spans="2:8" ht="16.5">
      <c r="B63" s="9" t="s">
        <v>116</v>
      </c>
      <c r="C63" s="25" t="s">
        <v>44</v>
      </c>
      <c r="D63" s="120">
        <v>34</v>
      </c>
      <c r="E63" s="20"/>
      <c r="F63" s="13"/>
      <c r="G63" s="53">
        <f t="shared" si="5"/>
        <v>0</v>
      </c>
      <c r="H63" s="112" t="str">
        <f t="shared" si="3"/>
        <v>Не заполнено</v>
      </c>
    </row>
    <row r="64" spans="2:8" ht="16.5">
      <c r="B64" s="9" t="s">
        <v>117</v>
      </c>
      <c r="C64" s="25" t="s">
        <v>45</v>
      </c>
      <c r="D64" s="119">
        <v>35</v>
      </c>
      <c r="E64" s="20"/>
      <c r="F64" s="13"/>
      <c r="G64" s="53">
        <f t="shared" si="5"/>
        <v>0</v>
      </c>
      <c r="H64" s="112" t="str">
        <f t="shared" si="3"/>
        <v>Не заполнено</v>
      </c>
    </row>
    <row r="65" spans="2:8" ht="16.5">
      <c r="B65" s="9" t="s">
        <v>118</v>
      </c>
      <c r="C65" s="97" t="s">
        <v>85</v>
      </c>
      <c r="D65" s="120">
        <v>36</v>
      </c>
      <c r="E65" s="20"/>
      <c r="F65" s="13"/>
      <c r="G65" s="53">
        <f t="shared" si="5"/>
        <v>0</v>
      </c>
      <c r="H65" s="112" t="str">
        <f t="shared" si="3"/>
        <v>Не заполнено</v>
      </c>
    </row>
    <row r="66" spans="2:8" ht="17.25" thickBot="1">
      <c r="B66" s="88" t="s">
        <v>119</v>
      </c>
      <c r="C66" s="102" t="s">
        <v>120</v>
      </c>
      <c r="D66" s="124">
        <v>37</v>
      </c>
      <c r="E66" s="90"/>
      <c r="F66" s="15"/>
      <c r="G66" s="53">
        <f t="shared" si="5"/>
        <v>0</v>
      </c>
      <c r="H66" s="112" t="str">
        <f t="shared" si="3"/>
        <v>Не заполнено</v>
      </c>
    </row>
    <row r="67" spans="2:8" ht="70.5" customHeight="1">
      <c r="B67" s="7" t="s">
        <v>57</v>
      </c>
      <c r="C67" s="98" t="s">
        <v>121</v>
      </c>
      <c r="D67" s="126">
        <v>38</v>
      </c>
      <c r="E67" s="99"/>
      <c r="F67" s="100"/>
      <c r="G67" s="53">
        <f t="shared" si="5"/>
        <v>0</v>
      </c>
      <c r="H67" s="112" t="str">
        <f t="shared" si="3"/>
        <v>Не заполнено</v>
      </c>
    </row>
    <row r="68" spans="2:8" ht="16.5">
      <c r="B68" s="9" t="s">
        <v>59</v>
      </c>
      <c r="C68" s="12" t="s">
        <v>46</v>
      </c>
      <c r="D68" s="120">
        <v>39</v>
      </c>
      <c r="E68" s="20"/>
      <c r="F68" s="13"/>
      <c r="G68" s="53">
        <f t="shared" si="5"/>
        <v>0</v>
      </c>
      <c r="H68" s="112" t="str">
        <f t="shared" si="3"/>
        <v>Не заполнено</v>
      </c>
    </row>
    <row r="69" spans="2:8" ht="16.5">
      <c r="B69" s="9" t="s">
        <v>61</v>
      </c>
      <c r="C69" s="12" t="s">
        <v>122</v>
      </c>
      <c r="D69" s="119">
        <v>40</v>
      </c>
      <c r="E69" s="20"/>
      <c r="F69" s="13"/>
      <c r="G69" s="53">
        <f t="shared" si="5"/>
        <v>0</v>
      </c>
      <c r="H69" s="112" t="str">
        <f t="shared" si="3"/>
        <v>Не заполнено</v>
      </c>
    </row>
    <row r="70" spans="2:8" ht="16.5">
      <c r="B70" s="9" t="s">
        <v>63</v>
      </c>
      <c r="C70" s="12" t="s">
        <v>47</v>
      </c>
      <c r="D70" s="120">
        <v>41</v>
      </c>
      <c r="E70" s="20"/>
      <c r="F70" s="13"/>
      <c r="G70" s="53">
        <f t="shared" si="5"/>
        <v>0</v>
      </c>
      <c r="H70" s="112" t="str">
        <f t="shared" si="3"/>
        <v>Не заполнено</v>
      </c>
    </row>
    <row r="71" spans="2:8" ht="17.25" thickBot="1">
      <c r="B71" s="9" t="s">
        <v>123</v>
      </c>
      <c r="C71" s="12" t="s">
        <v>48</v>
      </c>
      <c r="D71" s="127">
        <v>42</v>
      </c>
      <c r="E71" s="90"/>
      <c r="F71" s="15"/>
      <c r="G71" s="53">
        <f t="shared" si="5"/>
        <v>0</v>
      </c>
      <c r="H71" s="112" t="str">
        <f t="shared" si="3"/>
        <v>Не заполнено</v>
      </c>
    </row>
    <row r="72" spans="2:8" ht="70.5" customHeight="1">
      <c r="B72" s="7" t="s">
        <v>65</v>
      </c>
      <c r="C72" s="84" t="s">
        <v>50</v>
      </c>
      <c r="D72" s="122">
        <v>43</v>
      </c>
      <c r="E72" s="24">
        <f>E74+E75+E76</f>
        <v>0</v>
      </c>
      <c r="F72" s="125">
        <f>F74+F75+F76</f>
        <v>0</v>
      </c>
      <c r="G72" s="53">
        <f t="shared" si="5"/>
        <v>2</v>
      </c>
      <c r="H72" s="112" t="str">
        <f t="shared" si="3"/>
        <v xml:space="preserve"> </v>
      </c>
    </row>
    <row r="73" spans="2:8" ht="16.5">
      <c r="B73" s="9"/>
      <c r="C73" s="30" t="s">
        <v>51</v>
      </c>
      <c r="D73" s="123" t="s">
        <v>18</v>
      </c>
      <c r="E73" s="19" t="s">
        <v>19</v>
      </c>
      <c r="F73" s="11" t="s">
        <v>19</v>
      </c>
    </row>
    <row r="74" spans="2:8" ht="16.5">
      <c r="B74" s="9" t="s">
        <v>66</v>
      </c>
      <c r="C74" s="12" t="s">
        <v>53</v>
      </c>
      <c r="D74" s="119">
        <v>44</v>
      </c>
      <c r="E74" s="20"/>
      <c r="F74" s="13"/>
      <c r="G74" s="53">
        <f>COUNTA(E74:F74)</f>
        <v>0</v>
      </c>
      <c r="H74" s="112" t="str">
        <f t="shared" si="3"/>
        <v>Не заполнено</v>
      </c>
    </row>
    <row r="75" spans="2:8" ht="16.5">
      <c r="B75" s="9" t="s">
        <v>67</v>
      </c>
      <c r="C75" s="103" t="s">
        <v>124</v>
      </c>
      <c r="D75" s="120">
        <v>45</v>
      </c>
      <c r="E75" s="20"/>
      <c r="F75" s="13"/>
      <c r="G75" s="53">
        <f>COUNTA(E75:F75)</f>
        <v>0</v>
      </c>
      <c r="H75" s="112" t="str">
        <f t="shared" si="3"/>
        <v>Не заполнено</v>
      </c>
    </row>
    <row r="76" spans="2:8" ht="17.25" thickBot="1">
      <c r="B76" s="88" t="s">
        <v>69</v>
      </c>
      <c r="C76" s="89" t="s">
        <v>56</v>
      </c>
      <c r="D76" s="124">
        <v>46</v>
      </c>
      <c r="E76" s="22"/>
      <c r="F76" s="23"/>
      <c r="G76" s="53">
        <f>COUNTA(E76:F76)</f>
        <v>0</v>
      </c>
      <c r="H76" s="112" t="str">
        <f t="shared" si="3"/>
        <v>Не заполнено</v>
      </c>
    </row>
    <row r="77" spans="2:8" ht="33">
      <c r="B77" s="7" t="s">
        <v>71</v>
      </c>
      <c r="C77" s="84" t="s">
        <v>58</v>
      </c>
      <c r="D77" s="60">
        <v>47</v>
      </c>
      <c r="E77" s="26">
        <f>E78+E79+E80</f>
        <v>0</v>
      </c>
      <c r="F77" s="8">
        <f>F78+F79+F80</f>
        <v>0</v>
      </c>
      <c r="G77" s="53">
        <f t="shared" ref="G77:G81" si="6">COUNTA(E77:F77)</f>
        <v>2</v>
      </c>
      <c r="H77" s="112" t="str">
        <f t="shared" si="3"/>
        <v xml:space="preserve"> </v>
      </c>
    </row>
    <row r="78" spans="2:8" ht="16.5">
      <c r="B78" s="9" t="s">
        <v>73</v>
      </c>
      <c r="C78" s="12" t="s">
        <v>60</v>
      </c>
      <c r="D78" s="62">
        <v>48</v>
      </c>
      <c r="E78" s="20"/>
      <c r="F78" s="143"/>
      <c r="G78" s="53">
        <f t="shared" si="6"/>
        <v>0</v>
      </c>
      <c r="H78" s="112" t="str">
        <f t="shared" si="3"/>
        <v>Не заполнено</v>
      </c>
    </row>
    <row r="79" spans="2:8" ht="16.5">
      <c r="B79" s="9" t="s">
        <v>125</v>
      </c>
      <c r="C79" s="12" t="s">
        <v>62</v>
      </c>
      <c r="D79" s="62">
        <v>49</v>
      </c>
      <c r="E79" s="20"/>
      <c r="F79" s="143"/>
      <c r="G79" s="53">
        <f t="shared" si="6"/>
        <v>0</v>
      </c>
      <c r="H79" s="112" t="str">
        <f t="shared" si="3"/>
        <v>Не заполнено</v>
      </c>
    </row>
    <row r="80" spans="2:8" ht="17.25" thickBot="1">
      <c r="B80" s="21" t="s">
        <v>126</v>
      </c>
      <c r="C80" s="14" t="s">
        <v>64</v>
      </c>
      <c r="D80" s="63">
        <v>50</v>
      </c>
      <c r="E80" s="22"/>
      <c r="F80" s="144"/>
      <c r="G80" s="53">
        <f t="shared" si="6"/>
        <v>0</v>
      </c>
      <c r="H80" s="112" t="str">
        <f t="shared" si="3"/>
        <v>Не заполнено</v>
      </c>
    </row>
    <row r="81" spans="2:8" ht="82.5">
      <c r="B81" s="91" t="s">
        <v>75</v>
      </c>
      <c r="C81" s="117" t="s">
        <v>127</v>
      </c>
      <c r="D81" s="108">
        <v>51</v>
      </c>
      <c r="E81" s="118">
        <f>E83+E84+E85</f>
        <v>0</v>
      </c>
      <c r="F81" s="105">
        <f>F83+F84+F85</f>
        <v>0</v>
      </c>
      <c r="G81" s="53">
        <f t="shared" si="6"/>
        <v>2</v>
      </c>
      <c r="H81" s="112" t="str">
        <f t="shared" si="3"/>
        <v xml:space="preserve"> </v>
      </c>
    </row>
    <row r="82" spans="2:8" ht="16.5">
      <c r="B82" s="9"/>
      <c r="C82" s="30" t="s">
        <v>128</v>
      </c>
      <c r="D82" s="61" t="s">
        <v>18</v>
      </c>
      <c r="E82" s="19" t="s">
        <v>19</v>
      </c>
      <c r="F82" s="11" t="s">
        <v>19</v>
      </c>
    </row>
    <row r="83" spans="2:8" ht="16.5">
      <c r="B83" s="9" t="s">
        <v>76</v>
      </c>
      <c r="C83" s="12" t="s">
        <v>93</v>
      </c>
      <c r="D83" s="101">
        <v>52</v>
      </c>
      <c r="E83" s="20"/>
      <c r="F83" s="143"/>
      <c r="G83" s="53">
        <f>COUNTA(E83:F83)</f>
        <v>0</v>
      </c>
      <c r="H83" s="112" t="str">
        <f t="shared" si="3"/>
        <v>Не заполнено</v>
      </c>
    </row>
    <row r="84" spans="2:8" ht="16.5">
      <c r="B84" s="9" t="s">
        <v>129</v>
      </c>
      <c r="C84" s="12" t="s">
        <v>68</v>
      </c>
      <c r="D84" s="62">
        <v>53</v>
      </c>
      <c r="E84" s="20"/>
      <c r="F84" s="143"/>
      <c r="G84" s="53">
        <f>COUNTA(E84:F84)</f>
        <v>0</v>
      </c>
      <c r="H84" s="112" t="str">
        <f t="shared" si="3"/>
        <v>Не заполнено</v>
      </c>
    </row>
    <row r="85" spans="2:8" ht="17.25" thickBot="1">
      <c r="B85" s="21" t="s">
        <v>130</v>
      </c>
      <c r="C85" s="14" t="s">
        <v>70</v>
      </c>
      <c r="D85" s="63">
        <v>54</v>
      </c>
      <c r="E85" s="22"/>
      <c r="F85" s="144"/>
      <c r="G85" s="53">
        <f>COUNTA(E85:F85)</f>
        <v>0</v>
      </c>
      <c r="H85" s="112" t="str">
        <f t="shared" si="3"/>
        <v>Не заполнено</v>
      </c>
    </row>
    <row r="86" spans="2:8" ht="49.5">
      <c r="B86" s="91" t="s">
        <v>131</v>
      </c>
      <c r="C86" s="121" t="s">
        <v>72</v>
      </c>
      <c r="D86" s="108">
        <v>55</v>
      </c>
      <c r="E86" s="118">
        <f>E88+E89+E90</f>
        <v>0</v>
      </c>
      <c r="F86" s="105">
        <f>F88+F89+F90</f>
        <v>0</v>
      </c>
      <c r="G86" s="53">
        <f>COUNTA(E86:F86)</f>
        <v>2</v>
      </c>
      <c r="H86" s="112" t="str">
        <f t="shared" si="3"/>
        <v xml:space="preserve"> </v>
      </c>
    </row>
    <row r="87" spans="2:8" ht="16.5">
      <c r="B87" s="9"/>
      <c r="C87" s="30" t="s">
        <v>51</v>
      </c>
      <c r="D87" s="61" t="s">
        <v>18</v>
      </c>
      <c r="E87" s="19" t="s">
        <v>19</v>
      </c>
      <c r="F87" s="11" t="s">
        <v>19</v>
      </c>
    </row>
    <row r="88" spans="2:8" ht="16.5">
      <c r="B88" s="9" t="s">
        <v>77</v>
      </c>
      <c r="C88" s="106" t="s">
        <v>132</v>
      </c>
      <c r="D88" s="101">
        <v>56</v>
      </c>
      <c r="E88" s="17"/>
      <c r="F88" s="113"/>
      <c r="G88" s="53">
        <f t="shared" ref="G88:G102" si="7">COUNTA(E88:F88)</f>
        <v>0</v>
      </c>
      <c r="H88" s="112" t="str">
        <f t="shared" si="3"/>
        <v>Не заполнено</v>
      </c>
    </row>
    <row r="89" spans="2:8" ht="16.5">
      <c r="B89" s="9" t="s">
        <v>79</v>
      </c>
      <c r="C89" s="106" t="s">
        <v>133</v>
      </c>
      <c r="D89" s="62">
        <v>57</v>
      </c>
      <c r="E89" s="17"/>
      <c r="F89" s="113"/>
      <c r="G89" s="53">
        <f t="shared" si="7"/>
        <v>0</v>
      </c>
      <c r="H89" s="112" t="str">
        <f t="shared" si="3"/>
        <v>Не заполнено</v>
      </c>
    </row>
    <row r="90" spans="2:8" ht="16.5">
      <c r="B90" s="9" t="s">
        <v>135</v>
      </c>
      <c r="C90" s="106" t="s">
        <v>134</v>
      </c>
      <c r="D90" s="62">
        <v>58</v>
      </c>
      <c r="E90" s="17"/>
      <c r="F90" s="113"/>
      <c r="G90" s="53">
        <f t="shared" si="7"/>
        <v>0</v>
      </c>
      <c r="H90" s="112" t="str">
        <f t="shared" si="3"/>
        <v>Не заполнено</v>
      </c>
    </row>
    <row r="91" spans="2:8" ht="16.5">
      <c r="B91" s="9" t="s">
        <v>136</v>
      </c>
      <c r="C91" s="12" t="s">
        <v>74</v>
      </c>
      <c r="D91" s="62">
        <v>59</v>
      </c>
      <c r="E91" s="17"/>
      <c r="F91" s="113"/>
      <c r="G91" s="53">
        <f>COUNTA(E91:F91)</f>
        <v>0</v>
      </c>
      <c r="H91" s="112" t="str">
        <f t="shared" si="3"/>
        <v>Не заполнено</v>
      </c>
    </row>
    <row r="92" spans="2:8" ht="49.5">
      <c r="B92" s="9" t="s">
        <v>137</v>
      </c>
      <c r="C92" s="107" t="s">
        <v>138</v>
      </c>
      <c r="D92" s="62">
        <v>60</v>
      </c>
      <c r="E92" s="17"/>
      <c r="F92" s="113"/>
      <c r="G92" s="53">
        <f t="shared" ref="G92:G93" si="8">COUNTA(E92:F92)</f>
        <v>0</v>
      </c>
      <c r="H92" s="112" t="str">
        <f t="shared" si="3"/>
        <v>Не заполнено</v>
      </c>
    </row>
    <row r="93" spans="2:8" ht="33.75" thickBot="1">
      <c r="B93" s="88" t="s">
        <v>140</v>
      </c>
      <c r="C93" s="104" t="s">
        <v>139</v>
      </c>
      <c r="D93" s="78">
        <v>61</v>
      </c>
      <c r="E93" s="145"/>
      <c r="F93" s="114"/>
      <c r="G93" s="53">
        <f t="shared" si="8"/>
        <v>0</v>
      </c>
      <c r="H93" s="112" t="str">
        <f t="shared" si="3"/>
        <v>Не заполнено</v>
      </c>
    </row>
    <row r="94" spans="2:8" ht="33">
      <c r="B94" s="7" t="s">
        <v>141</v>
      </c>
      <c r="C94" s="84" t="s">
        <v>142</v>
      </c>
      <c r="D94" s="60">
        <v>62</v>
      </c>
      <c r="E94" s="146"/>
      <c r="F94" s="116"/>
      <c r="G94" s="53">
        <f t="shared" si="7"/>
        <v>0</v>
      </c>
      <c r="H94" s="112" t="str">
        <f t="shared" si="3"/>
        <v>Не заполнено</v>
      </c>
    </row>
    <row r="95" spans="2:8" ht="17.25" thickBot="1">
      <c r="B95" s="21" t="s">
        <v>80</v>
      </c>
      <c r="C95" s="14" t="s">
        <v>94</v>
      </c>
      <c r="D95" s="63">
        <v>63</v>
      </c>
      <c r="E95" s="145"/>
      <c r="F95" s="114"/>
      <c r="G95" s="53">
        <f t="shared" si="7"/>
        <v>0</v>
      </c>
      <c r="H95" s="112" t="str">
        <f t="shared" si="3"/>
        <v>Не заполнено</v>
      </c>
    </row>
    <row r="96" spans="2:8" ht="33">
      <c r="B96" s="91" t="s">
        <v>143</v>
      </c>
      <c r="C96" s="96" t="s">
        <v>144</v>
      </c>
      <c r="D96" s="108">
        <v>64</v>
      </c>
      <c r="E96" s="146"/>
      <c r="F96" s="116"/>
      <c r="G96" s="53">
        <f t="shared" si="7"/>
        <v>0</v>
      </c>
      <c r="H96" s="112" t="str">
        <f t="shared" si="3"/>
        <v>Не заполнено</v>
      </c>
    </row>
    <row r="97" spans="2:8" ht="16.5">
      <c r="B97" s="9" t="s">
        <v>83</v>
      </c>
      <c r="C97" s="12" t="s">
        <v>78</v>
      </c>
      <c r="D97" s="62">
        <v>65</v>
      </c>
      <c r="E97" s="17"/>
      <c r="F97" s="113"/>
      <c r="G97" s="53">
        <f t="shared" si="7"/>
        <v>0</v>
      </c>
      <c r="H97" s="112" t="str">
        <f t="shared" si="3"/>
        <v>Не заполнено</v>
      </c>
    </row>
    <row r="98" spans="2:8" ht="17.25" thickBot="1">
      <c r="B98" s="21" t="s">
        <v>145</v>
      </c>
      <c r="C98" s="14" t="s">
        <v>146</v>
      </c>
      <c r="D98" s="63">
        <v>66</v>
      </c>
      <c r="E98" s="145"/>
      <c r="F98" s="114"/>
      <c r="G98" s="53">
        <f t="shared" si="7"/>
        <v>0</v>
      </c>
      <c r="H98" s="112" t="str">
        <f t="shared" si="3"/>
        <v>Не заполнено</v>
      </c>
    </row>
    <row r="99" spans="2:8" ht="49.5">
      <c r="B99" s="7" t="s">
        <v>84</v>
      </c>
      <c r="C99" s="84" t="s">
        <v>147</v>
      </c>
      <c r="D99" s="60">
        <v>67</v>
      </c>
      <c r="E99" s="146"/>
      <c r="F99" s="116"/>
      <c r="G99" s="53">
        <f t="shared" si="7"/>
        <v>0</v>
      </c>
      <c r="H99" s="112" t="str">
        <f t="shared" si="3"/>
        <v>Не заполнено</v>
      </c>
    </row>
    <row r="100" spans="2:8" ht="17.25" thickBot="1">
      <c r="B100" s="21" t="s">
        <v>80</v>
      </c>
      <c r="C100" s="14" t="s">
        <v>81</v>
      </c>
      <c r="D100" s="63">
        <v>68</v>
      </c>
      <c r="E100" s="145"/>
      <c r="F100" s="114"/>
      <c r="G100" s="53">
        <f t="shared" si="7"/>
        <v>0</v>
      </c>
      <c r="H100" s="112" t="str">
        <f t="shared" ref="H100:H102" si="9">IF(G100=2," ","Не заполнено")</f>
        <v>Не заполнено</v>
      </c>
    </row>
    <row r="101" spans="2:8" ht="33">
      <c r="B101" s="7" t="s">
        <v>148</v>
      </c>
      <c r="C101" s="84" t="s">
        <v>82</v>
      </c>
      <c r="D101" s="60">
        <v>69</v>
      </c>
      <c r="E101" s="146"/>
      <c r="F101" s="116"/>
      <c r="G101" s="53">
        <f t="shared" si="7"/>
        <v>0</v>
      </c>
      <c r="H101" s="112" t="str">
        <f t="shared" si="9"/>
        <v>Не заполнено</v>
      </c>
    </row>
    <row r="102" spans="2:8" ht="17.25" thickBot="1">
      <c r="B102" s="21" t="s">
        <v>149</v>
      </c>
      <c r="C102" s="14" t="s">
        <v>81</v>
      </c>
      <c r="D102" s="63">
        <v>70</v>
      </c>
      <c r="E102" s="145"/>
      <c r="F102" s="114"/>
      <c r="G102" s="53">
        <f t="shared" si="7"/>
        <v>0</v>
      </c>
      <c r="H102" s="112" t="str">
        <f t="shared" si="9"/>
        <v>Не заполнено</v>
      </c>
    </row>
    <row r="104" spans="2:8" ht="13.5" customHeight="1">
      <c r="B104" s="68"/>
      <c r="C104" s="109"/>
      <c r="D104" s="109"/>
      <c r="E104" s="109"/>
      <c r="F104" s="109"/>
    </row>
    <row r="105" spans="2:8" ht="18" customHeight="1">
      <c r="B105" s="110"/>
      <c r="C105" s="110"/>
      <c r="D105" s="110"/>
      <c r="E105" s="110"/>
      <c r="F105" s="28"/>
      <c r="G105" s="53">
        <f>G31+G6+G8+G10+G12+G14+G16+G19+G20+G22+G28+G29+G30+G32+G33+G34+G36+G37+G38+G40+G41+G42+G43+G44+G45+G46+G47+G48+G49+G50+G51+G52+G53+G54+G56+G57+G58+G59+G60+G61+G62+G63+G64+G65+G66+G67+G68+G69+G70+G71+G72+G74+G75+G76+G77+G78+G79+G80+G81+G83+G84+G85+G86+G88+G89+G90+G91+G92+G93+G94+G95+G96+G97+G98+G99+G100+G101+G102</f>
        <v>12</v>
      </c>
    </row>
    <row r="106" spans="2:8" ht="31.5" customHeight="1">
      <c r="B106" s="110"/>
      <c r="C106" s="147" t="str">
        <f>IF(G105&lt;147,"Вы не заполнили все обязательные ячейки. Красных слов НЕ ЗАПОЛНЕНО быть не должно! Отчет будет возвращен на доработку","   ")</f>
        <v>Вы не заполнили все обязательные ячейки. Красных слов НЕ ЗАПОЛНЕНО быть не должно! Отчет будет возвращен на доработку</v>
      </c>
      <c r="D106" s="147"/>
      <c r="E106" s="147"/>
      <c r="F106" s="29"/>
    </row>
    <row r="107" spans="2:8">
      <c r="B107" s="148"/>
      <c r="C107" s="148"/>
      <c r="D107" s="148"/>
      <c r="E107" s="148"/>
      <c r="F107" s="29"/>
    </row>
    <row r="108" spans="2:8">
      <c r="B108" s="148"/>
      <c r="C108" s="148"/>
      <c r="D108" s="148"/>
      <c r="E108" s="148"/>
      <c r="F108" s="29"/>
    </row>
    <row r="109" spans="2:8">
      <c r="B109" s="69"/>
      <c r="C109" s="49" t="s">
        <v>100</v>
      </c>
      <c r="D109" s="64"/>
      <c r="E109" s="29"/>
      <c r="F109" s="29"/>
    </row>
    <row r="110" spans="2:8">
      <c r="C110" s="50"/>
    </row>
    <row r="111" spans="2:8">
      <c r="C111" s="2"/>
    </row>
    <row r="112" spans="2:8">
      <c r="C112" s="32"/>
    </row>
    <row r="113" spans="3:3">
      <c r="C113" s="33"/>
    </row>
    <row r="114" spans="3:3">
      <c r="C114" s="33"/>
    </row>
  </sheetData>
  <sheetProtection password="C85B" sheet="1" objects="1" scenarios="1" selectLockedCells="1"/>
  <mergeCells count="17">
    <mergeCell ref="E2:F2"/>
    <mergeCell ref="B3:C3"/>
    <mergeCell ref="B4:C4"/>
    <mergeCell ref="D4:F4"/>
    <mergeCell ref="B6:C6"/>
    <mergeCell ref="D6:F6"/>
    <mergeCell ref="C106:E106"/>
    <mergeCell ref="B107:E108"/>
    <mergeCell ref="B8:F8"/>
    <mergeCell ref="B12:F12"/>
    <mergeCell ref="B14:F14"/>
    <mergeCell ref="D22:F22"/>
    <mergeCell ref="D23:F23"/>
    <mergeCell ref="B24:B25"/>
    <mergeCell ref="C24:C25"/>
    <mergeCell ref="D24:D25"/>
    <mergeCell ref="E24:F24"/>
  </mergeCells>
  <conditionalFormatting sqref="B2">
    <cfRule type="cellIs" dxfId="1" priority="1" stopIfTrue="1" operator="lessThan">
      <formula>147</formula>
    </cfRule>
    <cfRule type="cellIs" dxfId="0" priority="2" stopIfTrue="1" operator="equal">
      <formula>147</formula>
    </cfRule>
  </conditionalFormatting>
  <dataValidations count="5">
    <dataValidation type="whole" operator="greaterThanOrEqual" allowBlank="1" showInputMessage="1" showErrorMessage="1" errorTitle="ошибка ввода" error="допускается ввод только цифровых значений" sqref="E74:F76 E56:F71 E40:F54 E36:F38 E33:F34 E78:F81 E28:F31 E83:F85">
      <formula1>0</formula1>
    </dataValidation>
    <dataValidation type="whole" allowBlank="1" showInputMessage="1" showErrorMessage="1" errorTitle="ошибка ввода данных" error="дата вводится  цифрами начиная с  2015 до 2013" sqref="E10">
      <formula1>2015</formula1>
      <formula2>2030</formula2>
    </dataValidation>
    <dataValidation type="date" operator="greaterThanOrEqual" allowBlank="1" showInputMessage="1" showErrorMessage="1" errorTitle="ошибка ввода данных" error="введена дата ранее окончания отчетного периода" sqref="D22:F22">
      <formula1>44927</formula1>
    </dataValidation>
    <dataValidation operator="equal" allowBlank="1" showInputMessage="1" showErrorMessage="1" errorTitle="ошибка ввода данных" error="вводится без &quot;8&quot;, скобок, дефисов, пробелов 10 цифр подряд. например, 4959388643. Необходимые символы установятся автоматически" sqref="C20"/>
    <dataValidation allowBlank="1" showInputMessage="1" showErrorMessage="1" errorTitle="неверный ввод данных" error="необходимо выбрать значение из выпадающего списка" sqref="C16"/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1 ФНПР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A.E.Bezyukov</cp:lastModifiedBy>
  <cp:lastPrinted>2015-02-27T04:57:55Z</cp:lastPrinted>
  <dcterms:created xsi:type="dcterms:W3CDTF">2014-10-01T08:46:28Z</dcterms:created>
  <dcterms:modified xsi:type="dcterms:W3CDTF">2023-01-09T13:02:15Z</dcterms:modified>
</cp:coreProperties>
</file>